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imtek\Desktop\BELGELER (1)\KESİN HESAPLAR\2023 Yılı Mali Tabloları\"/>
    </mc:Choice>
  </mc:AlternateContent>
  <bookViews>
    <workbookView xWindow="0" yWindow="15" windowWidth="11340" windowHeight="6540"/>
  </bookViews>
  <sheets>
    <sheet name="Sayfa 1" sheetId="29" r:id="rId1"/>
  </sheets>
  <definedNames>
    <definedName name="_xlnm.Print_Area" localSheetId="0">'Sayfa 1'!$A$1:$G$64</definedName>
  </definedNames>
  <calcPr calcId="162913"/>
</workbook>
</file>

<file path=xl/calcChain.xml><?xml version="1.0" encoding="utf-8"?>
<calcChain xmlns="http://schemas.openxmlformats.org/spreadsheetml/2006/main">
  <c r="B43" i="29" l="1"/>
  <c r="F45" i="29"/>
  <c r="B45" i="29"/>
  <c r="B36" i="29"/>
  <c r="B27" i="29" l="1"/>
  <c r="F37" i="29" l="1"/>
  <c r="G24" i="29" l="1"/>
  <c r="G13" i="29" l="1"/>
  <c r="G19" i="29"/>
  <c r="G18" i="29"/>
  <c r="G16" i="29"/>
  <c r="G20" i="29"/>
  <c r="G21" i="29"/>
  <c r="G17" i="29"/>
  <c r="G23" i="29"/>
  <c r="G22" i="29"/>
  <c r="G15" i="29" l="1"/>
  <c r="F10" i="29"/>
  <c r="B10" i="29"/>
  <c r="F47" i="29" l="1"/>
  <c r="G14" i="29"/>
  <c r="G37" i="29" s="1"/>
  <c r="B37" i="29" l="1"/>
  <c r="C17" i="29" l="1"/>
  <c r="C16" i="29"/>
  <c r="C18" i="29"/>
  <c r="C21" i="29"/>
  <c r="C24" i="29"/>
  <c r="C15" i="29"/>
  <c r="C23" i="29"/>
  <c r="B47" i="29"/>
  <c r="C14" i="29"/>
  <c r="C26" i="29"/>
  <c r="C19" i="29"/>
  <c r="C13" i="29"/>
  <c r="C25" i="29"/>
  <c r="C22" i="29"/>
  <c r="C20" i="29"/>
  <c r="C27" i="29"/>
  <c r="C37" i="29" l="1"/>
</calcChain>
</file>

<file path=xl/sharedStrings.xml><?xml version="1.0" encoding="utf-8"?>
<sst xmlns="http://schemas.openxmlformats.org/spreadsheetml/2006/main" count="75" uniqueCount="61">
  <si>
    <t>%</t>
  </si>
  <si>
    <t>GENEL TOPLAM</t>
  </si>
  <si>
    <t>Satıcılara Borçlar</t>
  </si>
  <si>
    <t xml:space="preserve"> </t>
  </si>
  <si>
    <t>ADALET VE KALKINMA PARTİSİ GENEL MERKEZİNİN</t>
  </si>
  <si>
    <t>Kasa</t>
  </si>
  <si>
    <t>Ödenecek Vergiler</t>
  </si>
  <si>
    <t>Bankalar</t>
  </si>
  <si>
    <t>Verilen Depozito ve Teminatlar</t>
  </si>
  <si>
    <t>Personele Borçlar</t>
  </si>
  <si>
    <t>Verilen Avanslar</t>
  </si>
  <si>
    <t>Diğer Çeşitli Borçlar</t>
  </si>
  <si>
    <t>Toplam</t>
  </si>
  <si>
    <t>01-Personel Giderleri</t>
  </si>
  <si>
    <t>01-Üye Giriş Aidatı</t>
  </si>
  <si>
    <t>02-Kira Giderleri</t>
  </si>
  <si>
    <t>02-Üye Yıllık Aidatı</t>
  </si>
  <si>
    <t>03-Haberleşme Giderleri</t>
  </si>
  <si>
    <t>03-Milletvekili Aidatları</t>
  </si>
  <si>
    <t xml:space="preserve">04-Basılı Kağıt Kırtas. ve Diğ. </t>
  </si>
  <si>
    <t>04-Aday Adaylığı Özel Aidatları</t>
  </si>
  <si>
    <t>05-Isıtma, Aydınlatma, Temizlik</t>
  </si>
  <si>
    <t>05-Satış Gelirleri</t>
  </si>
  <si>
    <t>06-Temsil ve Ağırlama Giderleri</t>
  </si>
  <si>
    <t>06-Faaliyet Gelirleri</t>
  </si>
  <si>
    <t>07-Teşkilata Yardımlar</t>
  </si>
  <si>
    <t>07-Genel Merkez Yardımları</t>
  </si>
  <si>
    <t>08-Sair Bağış ve Yardımlar</t>
  </si>
  <si>
    <t>08-Parti Mal Varlığı Gelirleri</t>
  </si>
  <si>
    <t>09-Seyahat Gid.</t>
  </si>
  <si>
    <t>09-Devletçe Yapılan Yardımlar</t>
  </si>
  <si>
    <t>10-Taşıma Vasıta Giderleri</t>
  </si>
  <si>
    <t>10-Yayın Gelirleri</t>
  </si>
  <si>
    <t>11-Sair Gelirler</t>
  </si>
  <si>
    <t>12-Vergi, Noter, Sig. ve Mahk.</t>
  </si>
  <si>
    <t>12-Bağış ve Yardımlar</t>
  </si>
  <si>
    <t>13-Malzeme Giderleri</t>
  </si>
  <si>
    <t>14-Seçim Giderleri</t>
  </si>
  <si>
    <t>15-Sair Giderler</t>
  </si>
  <si>
    <t>Güvenlik Hizmet Gid.</t>
  </si>
  <si>
    <t>Giderler Toplamı</t>
  </si>
  <si>
    <t>Gelirler Toplamı</t>
  </si>
  <si>
    <t>Bina Alım Gid.</t>
  </si>
  <si>
    <t>Ödenecek Sosyal Güv.Kes.</t>
  </si>
  <si>
    <t>ÖNCEKİ DÖNEMDEN DEVREDEN BORÇLAR</t>
  </si>
  <si>
    <t>ÖNCEKİ DÖNEMDEN DEVREDEN NAKİT VE ALACAKLAR</t>
  </si>
  <si>
    <t xml:space="preserve">GİDERLER </t>
  </si>
  <si>
    <t xml:space="preserve">GELİRLER </t>
  </si>
  <si>
    <t>Diğer Çeşitli Alacaklar</t>
  </si>
  <si>
    <t>Taşıt Alım Gid.</t>
  </si>
  <si>
    <t>Demirbaş Alım Gid.</t>
  </si>
  <si>
    <t>Hak Alım Gid.</t>
  </si>
  <si>
    <t>Araştırma ve Gelişt.Gid.</t>
  </si>
  <si>
    <t>Yemekhane Gid.</t>
  </si>
  <si>
    <t>Bilgi İşlem Gid.</t>
  </si>
  <si>
    <t>Diğer Çeşitli Gid.</t>
  </si>
  <si>
    <t>Ödenecek Sosyal Güv. Kesint.</t>
  </si>
  <si>
    <t>01.01.2023 - 31.12.2023 TARİHLERİ ARASI GELİR GİDER CETVELİ (TL)</t>
  </si>
  <si>
    <t>11-Etkinlik ve Tanıtım Gid.</t>
  </si>
  <si>
    <t>31.12.2023 TARİHİNDEKİ NAKİT VE ALACAKLAR</t>
  </si>
  <si>
    <t>31.12.2023 TARİHİNDEKİ BORÇLAR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</si>
</sst>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  <charset val="162"/>
    </font>
    <font>
      <b/>
      <sz val="14"/>
      <name val="Tahoma"/>
      <family val="2"/>
      <charset val="162"/>
    </font>
    <font>
      <b/>
      <sz val="11"/>
      <name val="Tahoma"/>
      <family val="2"/>
      <charset val="162"/>
    </font>
    <font>
      <b/>
      <u/>
      <sz val="11"/>
      <name val="Tahoma"/>
      <family val="2"/>
      <charset val="162"/>
    </font>
    <font>
      <sz val="11"/>
      <color indexed="12"/>
      <name val="Tahoma"/>
      <family val="2"/>
      <charset val="162"/>
    </font>
    <font>
      <sz val="11"/>
      <name val="Tahoma"/>
      <family val="2"/>
      <charset val="162"/>
    </font>
    <font>
      <sz val="12"/>
      <color indexed="12"/>
      <name val="Tahoma"/>
      <family val="2"/>
      <charset val="162"/>
    </font>
    <font>
      <sz val="12"/>
      <color indexed="10"/>
      <name val="Tahoma"/>
      <family val="2"/>
      <charset val="162"/>
    </font>
    <font>
      <sz val="12"/>
      <color indexed="53"/>
      <name val="Tahoma"/>
      <family val="2"/>
      <charset val="162"/>
    </font>
    <font>
      <b/>
      <sz val="12"/>
      <color indexed="12"/>
      <name val="Tahoma"/>
      <family val="2"/>
      <charset val="162"/>
    </font>
    <font>
      <sz val="12"/>
      <color rgb="FFFF0000"/>
      <name val="Tahoma"/>
      <family val="2"/>
      <charset val="162"/>
    </font>
    <font>
      <sz val="1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4" fontId="5" fillId="2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" fontId="5" fillId="2" borderId="5" xfId="0" applyNumberFormat="1" applyFont="1" applyFill="1" applyBorder="1" applyAlignment="1">
      <alignment horizontal="right" vertical="center" indent="1"/>
    </xf>
    <xf numFmtId="3" fontId="5" fillId="0" borderId="2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4" fontId="6" fillId="0" borderId="6" xfId="0" applyNumberFormat="1" applyFont="1" applyBorder="1" applyAlignment="1">
      <alignment horizontal="right" vertical="center" indent="1"/>
    </xf>
    <xf numFmtId="3" fontId="6" fillId="0" borderId="6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inden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3" fontId="10" fillId="0" borderId="6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horizontal="right" vertical="center" indent="1"/>
    </xf>
    <xf numFmtId="3" fontId="6" fillId="0" borderId="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9" fillId="0" borderId="6" xfId="0" applyNumberFormat="1" applyFont="1" applyBorder="1" applyAlignment="1">
      <alignment horizontal="left" vertical="center"/>
    </xf>
    <xf numFmtId="4" fontId="9" fillId="0" borderId="6" xfId="0" applyNumberFormat="1" applyFont="1" applyBorder="1" applyAlignment="1">
      <alignment horizontal="right" vertical="center" indent="1"/>
    </xf>
    <xf numFmtId="3" fontId="9" fillId="0" borderId="6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64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11" fillId="0" borderId="5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4" xfId="0" applyNumberFormat="1" applyFont="1" applyFill="1" applyBorder="1" applyAlignment="1">
      <alignment horizontal="right" vertical="center" indent="1"/>
    </xf>
    <xf numFmtId="4" fontId="11" fillId="0" borderId="5" xfId="0" applyNumberFormat="1" applyFont="1" applyFill="1" applyBorder="1" applyAlignment="1">
      <alignment horizontal="right" vertical="center" indent="1"/>
    </xf>
    <xf numFmtId="4" fontId="5" fillId="2" borderId="15" xfId="0" applyNumberFormat="1" applyFont="1" applyFill="1" applyBorder="1" applyAlignment="1">
      <alignment horizontal="right" vertical="center" indent="1"/>
    </xf>
    <xf numFmtId="164" fontId="8" fillId="0" borderId="2" xfId="0" applyNumberFormat="1" applyFont="1" applyBorder="1" applyAlignment="1">
      <alignment vertical="center"/>
    </xf>
    <xf numFmtId="4" fontId="11" fillId="0" borderId="4" xfId="0" applyNumberFormat="1" applyFont="1" applyBorder="1" applyAlignment="1">
      <alignment horizontal="right" vertical="center" indent="1"/>
    </xf>
    <xf numFmtId="4" fontId="5" fillId="0" borderId="15" xfId="0" applyNumberFormat="1" applyFont="1" applyBorder="1" applyAlignment="1">
      <alignment horizontal="right" vertical="center" indent="1"/>
    </xf>
    <xf numFmtId="0" fontId="11" fillId="0" borderId="5" xfId="0" applyFont="1" applyFill="1" applyBorder="1" applyAlignment="1">
      <alignment horizontal="left" vertical="center" indent="3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GİDERLER</a:t>
            </a:r>
          </a:p>
        </c:rich>
      </c:tx>
      <c:overlay val="0"/>
      <c:spPr>
        <a:noFill/>
        <a:ln w="38100">
          <a:solidFill>
            <a:srgbClr val="000000"/>
          </a:solidFill>
          <a:prstDash val="solid"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7643979057591634"/>
          <c:y val="0"/>
          <c:w val="2.6178010471204393E-2"/>
          <c:h val="0"/>
        </c:manualLayout>
      </c:layout>
      <c:pie3DChart>
        <c:varyColors val="1"/>
        <c:ser>
          <c:idx val="0"/>
          <c:order val="0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F4-4952-AA4F-95D521DBCF8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 Tur"/>
                        <a:ea typeface="Arial Tur"/>
                        <a:cs typeface="Arial Tur"/>
                      </a:defRPr>
                    </a:pPr>
                    <a:r>
                      <a:rPr lang="tr-TR"/>
                      <a:t>Satış Gelirleri
0%</a:t>
                    </a:r>
                  </a:p>
                </c:rich>
              </c:tx>
              <c:spPr>
                <a:noFill/>
                <a:ln w="3175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F4-4952-AA4F-95D521DBCF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 Tur"/>
                        <a:ea typeface="Arial Tur"/>
                        <a:cs typeface="Arial Tur"/>
                      </a:defRPr>
                    </a:pPr>
                    <a:r>
                      <a:rPr lang="tr-TR"/>
                      <a:t>Parti Mal Varlığı Gelirleri
6%</a:t>
                    </a:r>
                  </a:p>
                </c:rich>
              </c:tx>
              <c:spPr>
                <a:noFill/>
                <a:ln w="3175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F4-4952-AA4F-95D521DBCF8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 Tur"/>
                        <a:ea typeface="Arial Tur"/>
                        <a:cs typeface="Arial Tur"/>
                      </a:defRPr>
                    </a:pPr>
                    <a:r>
                      <a:rPr lang="tr-TR"/>
                      <a:t>Devletçe Yapılan Yardımlar
94%</a:t>
                    </a:r>
                  </a:p>
                </c:rich>
              </c:tx>
              <c:spPr>
                <a:noFill/>
                <a:ln w="3175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F4-4952-AA4F-95D521DBCF8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F4-4952-AA4F-95D521DBCF8D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F4-4952-AA4F-95D521DBCF8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F4-4952-AA4F-95D521DBCF8D}"/>
                </c:ext>
              </c:extLst>
            </c:dLbl>
            <c:dLbl>
              <c:idx val="1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F4-4952-AA4F-95D521DBCF8D}"/>
                </c:ext>
              </c:extLst>
            </c:dLbl>
            <c:numFmt formatCode="0%" sourceLinked="0"/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5"/>
              <c:pt idx="0">
                <c:v>01-Personel Giderleri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3F4-4952-AA4F-95D521DB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138351620854885"/>
          <c:y val="0.24279752193138024"/>
          <c:w val="0.40641484723131732"/>
          <c:h val="0.451266936227566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AE-415F-9BD8-4E7036506C6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2-8FAE-415F-9BD8-4E7036506C63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8FAE-415F-9BD8-4E7036506C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8FAE-415F-9BD8-4E7036506C63}"/>
              </c:ext>
            </c:extLst>
          </c:dPt>
          <c:dPt>
            <c:idx val="4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8FAE-415F-9BD8-4E7036506C6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8FAE-415F-9BD8-4E7036506C6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8FAE-415F-9BD8-4E7036506C6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8FAE-415F-9BD8-4E7036506C6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8FAE-415F-9BD8-4E7036506C6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C-8FAE-415F-9BD8-4E7036506C6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D-8FAE-415F-9BD8-4E7036506C6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E-8FAE-415F-9BD8-4E7036506C6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F-8FAE-415F-9BD8-4E7036506C63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11-8FAE-415F-9BD8-4E7036506C63}"/>
              </c:ext>
            </c:extLst>
          </c:dPt>
          <c:dPt>
            <c:idx val="1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13-8FAE-415F-9BD8-4E7036506C63}"/>
              </c:ext>
            </c:extLst>
          </c:dPt>
          <c:dLbls>
            <c:dLbl>
              <c:idx val="0"/>
              <c:layout>
                <c:manualLayout>
                  <c:x val="-0.22888555797995136"/>
                  <c:y val="-0.101882613510520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AE-415F-9BD8-4E7036506C6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AE-415F-9BD8-4E7036506C6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AE-415F-9BD8-4E7036506C6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AE-415F-9BD8-4E7036506C63}"/>
                </c:ext>
              </c:extLst>
            </c:dLbl>
            <c:dLbl>
              <c:idx val="4"/>
              <c:layout>
                <c:manualLayout>
                  <c:x val="-5.5761945419473165E-2"/>
                  <c:y val="-5.75858250276854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AE-415F-9BD8-4E7036506C6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AE-415F-9BD8-4E7036506C63}"/>
                </c:ext>
              </c:extLst>
            </c:dLbl>
            <c:dLbl>
              <c:idx val="6"/>
              <c:layout>
                <c:manualLayout>
                  <c:x val="0.11232912753375708"/>
                  <c:y val="-0.177187153931339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AE-415F-9BD8-4E7036506C6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AE-415F-9BD8-4E7036506C6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AE-415F-9BD8-4E7036506C6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AE-415F-9BD8-4E7036506C63}"/>
                </c:ext>
              </c:extLst>
            </c:dLbl>
            <c:dLbl>
              <c:idx val="10"/>
              <c:layout>
                <c:manualLayout>
                  <c:x val="5.5761945419473054E-2"/>
                  <c:y val="-3.54374307862679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FAE-415F-9BD8-4E7036506C6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AE-415F-9BD8-4E7036506C6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AE-415F-9BD8-4E7036506C63}"/>
                </c:ext>
              </c:extLst>
            </c:dLbl>
            <c:dLbl>
              <c:idx val="13"/>
              <c:layout>
                <c:manualLayout>
                  <c:x val="-6.1044176706827338E-2"/>
                  <c:y val="9.30232558139534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FAE-415F-9BD8-4E7036506C63}"/>
                </c:ext>
              </c:extLst>
            </c:dLbl>
            <c:dLbl>
              <c:idx val="14"/>
              <c:layout>
                <c:manualLayout>
                  <c:x val="-0.23108370489833349"/>
                  <c:y val="0.296788482834994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AE-415F-9BD8-4E7036506C6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'Sayfa 1'!$A$13:$A$27</c:f>
              <c:strCache>
                <c:ptCount val="15"/>
                <c:pt idx="0">
                  <c:v>01-Personel Giderleri</c:v>
                </c:pt>
                <c:pt idx="1">
                  <c:v>02-Kira Giderleri</c:v>
                </c:pt>
                <c:pt idx="2">
                  <c:v>03-Haberleşme Giderleri</c:v>
                </c:pt>
                <c:pt idx="3">
                  <c:v>04-Basılı Kağıt Kırtas. ve Diğ. </c:v>
                </c:pt>
                <c:pt idx="4">
                  <c:v>05-Isıtma, Aydınlatma, Temizlik</c:v>
                </c:pt>
                <c:pt idx="5">
                  <c:v>06-Temsil ve Ağırlama Giderleri</c:v>
                </c:pt>
                <c:pt idx="6">
                  <c:v>07-Teşkilata Yardımlar</c:v>
                </c:pt>
                <c:pt idx="7">
                  <c:v>08-Sair Bağış ve Yardımlar</c:v>
                </c:pt>
                <c:pt idx="8">
                  <c:v>09-Seyahat Gid.</c:v>
                </c:pt>
                <c:pt idx="9">
                  <c:v>10-Taşıma Vasıta Giderleri</c:v>
                </c:pt>
                <c:pt idx="10">
                  <c:v>11-Etkinlik ve Tanıtım Gid.</c:v>
                </c:pt>
                <c:pt idx="11">
                  <c:v>12-Vergi, Noter, Sig. ve Mahk.</c:v>
                </c:pt>
                <c:pt idx="12">
                  <c:v>13-Malzeme Giderleri</c:v>
                </c:pt>
                <c:pt idx="13">
                  <c:v>14-Seçim Giderleri</c:v>
                </c:pt>
                <c:pt idx="14">
                  <c:v>15-Sair Giderler</c:v>
                </c:pt>
              </c:strCache>
            </c:strRef>
          </c:cat>
          <c:val>
            <c:numRef>
              <c:f>'Sayfa 1'!$B$13:$B$27</c:f>
              <c:numCache>
                <c:formatCode>#,##0.00</c:formatCode>
                <c:ptCount val="15"/>
                <c:pt idx="0">
                  <c:v>140032322.13</c:v>
                </c:pt>
                <c:pt idx="1">
                  <c:v>7480990.6699999999</c:v>
                </c:pt>
                <c:pt idx="2">
                  <c:v>5233640.88</c:v>
                </c:pt>
                <c:pt idx="3">
                  <c:v>2575024.7400000002</c:v>
                </c:pt>
                <c:pt idx="4">
                  <c:v>29837825.879999999</c:v>
                </c:pt>
                <c:pt idx="5">
                  <c:v>15022610.18</c:v>
                </c:pt>
                <c:pt idx="6">
                  <c:v>264553000</c:v>
                </c:pt>
                <c:pt idx="8">
                  <c:v>27460954.09</c:v>
                </c:pt>
                <c:pt idx="9">
                  <c:v>13819458.810000001</c:v>
                </c:pt>
                <c:pt idx="10">
                  <c:v>171888703.78</c:v>
                </c:pt>
                <c:pt idx="11">
                  <c:v>7110879.4900000002</c:v>
                </c:pt>
                <c:pt idx="12">
                  <c:v>9335557.1999999993</c:v>
                </c:pt>
                <c:pt idx="13">
                  <c:v>1477295473.1900001</c:v>
                </c:pt>
                <c:pt idx="14">
                  <c:v>485112000.40999997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FAE-415F-9BD8-4E7036506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138351620854896"/>
          <c:y val="0.24279752193138024"/>
          <c:w val="0.40641484723131732"/>
          <c:h val="0.451266936227566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35-4A95-A638-0A07E1523C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35-4A95-A638-0A07E1523C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35-4A95-A638-0A07E1523C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35-4A95-A638-0A07E1523C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535-4A95-A638-0A07E1523C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535-4A95-A638-0A07E1523C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535-4A95-A638-0A07E1523C6A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8-F535-4A95-A638-0A07E1523C6A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F535-4A95-A638-0A07E1523C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B-F535-4A95-A638-0A07E1523C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F535-4A95-A638-0A07E1523C6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F535-4A95-A638-0A07E1523C6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35-4A95-A638-0A07E1523C6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5-4A95-A638-0A07E1523C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35-4A95-A638-0A07E1523C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35-4A95-A638-0A07E1523C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35-4A95-A638-0A07E1523C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35-4A95-A638-0A07E1523C6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35-4A95-A638-0A07E1523C6A}"/>
                </c:ext>
              </c:extLst>
            </c:dLbl>
            <c:dLbl>
              <c:idx val="7"/>
              <c:layout>
                <c:manualLayout>
                  <c:x val="-5.3837523321633045E-2"/>
                  <c:y val="-7.11111111111111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535-4A95-A638-0A07E1523C6A}"/>
                </c:ext>
              </c:extLst>
            </c:dLbl>
            <c:dLbl>
              <c:idx val="8"/>
              <c:layout>
                <c:manualLayout>
                  <c:x val="-6.7341112481421786E-2"/>
                  <c:y val="5.77777777777776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535-4A95-A638-0A07E1523C6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35-4A95-A638-0A07E1523C6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535-4A95-A638-0A07E1523C6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35-4A95-A638-0A07E1523C6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('Sayfa 1'!$E$13:$E$16,'Sayfa 1'!$E$17:$E$24)</c:f>
              <c:strCache>
                <c:ptCount val="12"/>
                <c:pt idx="0">
                  <c:v>01-Üye Giriş Aidatı</c:v>
                </c:pt>
                <c:pt idx="1">
                  <c:v>02-Üye Yıllık Aidatı</c:v>
                </c:pt>
                <c:pt idx="2">
                  <c:v>03-Milletvekili Aidatları</c:v>
                </c:pt>
                <c:pt idx="3">
                  <c:v>04-Aday Adaylığı Özel Aidatları</c:v>
                </c:pt>
                <c:pt idx="4">
                  <c:v>05-Satış Gelirleri</c:v>
                </c:pt>
                <c:pt idx="5">
                  <c:v>06-Faaliyet Gelirleri</c:v>
                </c:pt>
                <c:pt idx="6">
                  <c:v>07-Genel Merkez Yardımları</c:v>
                </c:pt>
                <c:pt idx="7">
                  <c:v>08-Parti Mal Varlığı Gelirleri</c:v>
                </c:pt>
                <c:pt idx="8">
                  <c:v>09-Devletçe Yapılan Yardımlar</c:v>
                </c:pt>
                <c:pt idx="9">
                  <c:v>10-Yayın Gelirleri</c:v>
                </c:pt>
                <c:pt idx="10">
                  <c:v>11-Sair Gelirler</c:v>
                </c:pt>
                <c:pt idx="11">
                  <c:v>12-Bağış ve Yardımlar</c:v>
                </c:pt>
              </c:strCache>
            </c:strRef>
          </c:cat>
          <c:val>
            <c:numRef>
              <c:f>('Sayfa 1'!$F$13:$F$16,'Sayfa 1'!$F$17:$F$24)</c:f>
              <c:numCache>
                <c:formatCode>#,##0.00</c:formatCode>
                <c:ptCount val="12"/>
                <c:pt idx="4">
                  <c:v>440100</c:v>
                </c:pt>
                <c:pt idx="7">
                  <c:v>208882715.08000001</c:v>
                </c:pt>
                <c:pt idx="8">
                  <c:v>2183377472.4000001</c:v>
                </c:pt>
                <c:pt idx="10">
                  <c:v>6586464.4500000002</c:v>
                </c:pt>
                <c:pt idx="11">
                  <c:v>756874.85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535-4A95-A638-0A07E1523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0</xdr:rowOff>
    </xdr:from>
    <xdr:to>
      <xdr:col>2</xdr:col>
      <xdr:colOff>257175</xdr:colOff>
      <xdr:row>49</xdr:row>
      <xdr:rowOff>0</xdr:rowOff>
    </xdr:to>
    <xdr:graphicFrame macro="">
      <xdr:nvGraphicFramePr>
        <xdr:cNvPr id="107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47</xdr:row>
      <xdr:rowOff>19050</xdr:rowOff>
    </xdr:from>
    <xdr:to>
      <xdr:col>3</xdr:col>
      <xdr:colOff>9525</xdr:colOff>
      <xdr:row>62</xdr:row>
      <xdr:rowOff>171450</xdr:rowOff>
    </xdr:to>
    <xdr:graphicFrame macro="">
      <xdr:nvGraphicFramePr>
        <xdr:cNvPr id="1071" name="8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47</xdr:row>
      <xdr:rowOff>28575</xdr:rowOff>
    </xdr:from>
    <xdr:to>
      <xdr:col>7</xdr:col>
      <xdr:colOff>0</xdr:colOff>
      <xdr:row>62</xdr:row>
      <xdr:rowOff>171450</xdr:rowOff>
    </xdr:to>
    <xdr:graphicFrame macro="">
      <xdr:nvGraphicFramePr>
        <xdr:cNvPr id="1072" name="9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showZeros="0" tabSelected="1" topLeftCell="A25" zoomScaleNormal="100" workbookViewId="0">
      <selection activeCell="J19" sqref="J19"/>
    </sheetView>
  </sheetViews>
  <sheetFormatPr defaultRowHeight="14.25" x14ac:dyDescent="0.2"/>
  <cols>
    <col min="1" max="1" width="30" style="55" customWidth="1"/>
    <col min="2" max="2" width="23.42578125" style="56" bestFit="1" customWidth="1"/>
    <col min="3" max="3" width="5.7109375" style="56" customWidth="1"/>
    <col min="4" max="4" width="1.140625" style="21" customWidth="1"/>
    <col min="5" max="5" width="30" style="55" bestFit="1" customWidth="1"/>
    <col min="6" max="6" width="23.42578125" style="55" bestFit="1" customWidth="1"/>
    <col min="7" max="7" width="5.85546875" style="56" bestFit="1" customWidth="1"/>
  </cols>
  <sheetData>
    <row r="1" spans="1:7" ht="18" customHeight="1" x14ac:dyDescent="0.2">
      <c r="A1" s="73" t="s">
        <v>4</v>
      </c>
      <c r="B1" s="74"/>
      <c r="C1" s="74"/>
      <c r="D1" s="74"/>
      <c r="E1" s="74"/>
      <c r="F1" s="74"/>
      <c r="G1" s="75"/>
    </row>
    <row r="2" spans="1:7" ht="18" customHeight="1" x14ac:dyDescent="0.2">
      <c r="A2" s="76" t="s">
        <v>57</v>
      </c>
      <c r="B2" s="77"/>
      <c r="C2" s="77"/>
      <c r="D2" s="77"/>
      <c r="E2" s="77"/>
      <c r="F2" s="77"/>
      <c r="G2" s="78"/>
    </row>
    <row r="3" spans="1:7" ht="15" thickBot="1" x14ac:dyDescent="0.25">
      <c r="A3" s="1"/>
      <c r="B3" s="2"/>
      <c r="C3" s="2"/>
      <c r="D3" s="2"/>
      <c r="E3" s="2"/>
      <c r="F3" s="2"/>
      <c r="G3" s="3"/>
    </row>
    <row r="4" spans="1:7" x14ac:dyDescent="0.2">
      <c r="A4" s="79" t="s">
        <v>44</v>
      </c>
      <c r="B4" s="80"/>
      <c r="C4" s="81"/>
      <c r="D4" s="4"/>
      <c r="E4" s="79" t="s">
        <v>45</v>
      </c>
      <c r="F4" s="80"/>
      <c r="G4" s="81"/>
    </row>
    <row r="5" spans="1:7" x14ac:dyDescent="0.2">
      <c r="A5" s="5" t="s">
        <v>2</v>
      </c>
      <c r="B5" s="6">
        <v>153978876.63</v>
      </c>
      <c r="C5" s="7"/>
      <c r="D5" s="8"/>
      <c r="E5" s="5" t="s">
        <v>5</v>
      </c>
      <c r="F5" s="9">
        <v>8336.2800000000007</v>
      </c>
      <c r="G5" s="10"/>
    </row>
    <row r="6" spans="1:7" x14ac:dyDescent="0.2">
      <c r="A6" s="11" t="s">
        <v>6</v>
      </c>
      <c r="B6" s="9">
        <v>670135.19999999995</v>
      </c>
      <c r="C6" s="7"/>
      <c r="D6" s="8"/>
      <c r="E6" s="11" t="s">
        <v>7</v>
      </c>
      <c r="F6" s="9">
        <v>131073628.54000001</v>
      </c>
      <c r="G6" s="10"/>
    </row>
    <row r="7" spans="1:7" x14ac:dyDescent="0.2">
      <c r="A7" s="11" t="s">
        <v>56</v>
      </c>
      <c r="B7" s="9">
        <v>1393475.25</v>
      </c>
      <c r="C7" s="7"/>
      <c r="D7" s="8"/>
      <c r="E7" s="11" t="s">
        <v>8</v>
      </c>
      <c r="F7" s="9">
        <v>510893.57</v>
      </c>
      <c r="G7" s="10"/>
    </row>
    <row r="8" spans="1:7" x14ac:dyDescent="0.2">
      <c r="A8" s="11" t="s">
        <v>9</v>
      </c>
      <c r="B8" s="9"/>
      <c r="C8" s="7"/>
      <c r="D8" s="8"/>
      <c r="E8" s="11" t="s">
        <v>10</v>
      </c>
      <c r="F8" s="9">
        <v>19302.669999999998</v>
      </c>
      <c r="G8" s="10"/>
    </row>
    <row r="9" spans="1:7" x14ac:dyDescent="0.2">
      <c r="A9" s="11" t="s">
        <v>11</v>
      </c>
      <c r="B9" s="9">
        <v>18052.39</v>
      </c>
      <c r="C9" s="7"/>
      <c r="D9" s="8"/>
      <c r="E9" s="12" t="s">
        <v>48</v>
      </c>
      <c r="F9" s="9"/>
      <c r="G9" s="10"/>
    </row>
    <row r="10" spans="1:7" ht="15" x14ac:dyDescent="0.2">
      <c r="A10" s="13" t="s">
        <v>12</v>
      </c>
      <c r="B10" s="14">
        <f>SUM(B5:B9)</f>
        <v>156060539.46999997</v>
      </c>
      <c r="C10" s="15"/>
      <c r="D10" s="16"/>
      <c r="E10" s="17" t="s">
        <v>12</v>
      </c>
      <c r="F10" s="14">
        <f>SUM(F5:F9)</f>
        <v>131612161.06</v>
      </c>
      <c r="G10" s="15"/>
    </row>
    <row r="11" spans="1:7" x14ac:dyDescent="0.2">
      <c r="A11" s="18"/>
      <c r="B11" s="19"/>
      <c r="C11" s="19"/>
      <c r="D11" s="20"/>
      <c r="E11" s="21"/>
      <c r="F11" s="19"/>
      <c r="G11" s="22"/>
    </row>
    <row r="12" spans="1:7" ht="15" x14ac:dyDescent="0.2">
      <c r="A12" s="82" t="s">
        <v>46</v>
      </c>
      <c r="B12" s="83"/>
      <c r="C12" s="23" t="s">
        <v>0</v>
      </c>
      <c r="D12" s="24"/>
      <c r="E12" s="82" t="s">
        <v>47</v>
      </c>
      <c r="F12" s="83"/>
      <c r="G12" s="23" t="s">
        <v>0</v>
      </c>
    </row>
    <row r="13" spans="1:7" ht="15" x14ac:dyDescent="0.2">
      <c r="A13" s="18" t="s">
        <v>13</v>
      </c>
      <c r="B13" s="61">
        <v>140032322.13</v>
      </c>
      <c r="C13" s="59">
        <f>B13/$B$37*100</f>
        <v>5.2707961681895874</v>
      </c>
      <c r="E13" s="26" t="s">
        <v>14</v>
      </c>
      <c r="F13" s="68"/>
      <c r="G13" s="59">
        <f>F13/$F$37*100</f>
        <v>0</v>
      </c>
    </row>
    <row r="14" spans="1:7" ht="15" customHeight="1" x14ac:dyDescent="0.2">
      <c r="A14" s="18" t="s">
        <v>15</v>
      </c>
      <c r="B14" s="25">
        <v>7480990.6699999999</v>
      </c>
      <c r="C14" s="59">
        <f t="shared" ref="C14:C27" si="0">B14/$B$37*100</f>
        <v>0.28158339701809854</v>
      </c>
      <c r="E14" s="27" t="s">
        <v>16</v>
      </c>
      <c r="F14" s="62"/>
      <c r="G14" s="59">
        <f>F14/$F$37*100</f>
        <v>0</v>
      </c>
    </row>
    <row r="15" spans="1:7" ht="15" x14ac:dyDescent="0.2">
      <c r="A15" s="18" t="s">
        <v>17</v>
      </c>
      <c r="B15" s="25">
        <v>5233640.88</v>
      </c>
      <c r="C15" s="59">
        <f t="shared" si="0"/>
        <v>0.196993478908214</v>
      </c>
      <c r="E15" s="28" t="s">
        <v>18</v>
      </c>
      <c r="F15" s="62"/>
      <c r="G15" s="59">
        <f>F15/$F$37*100</f>
        <v>0</v>
      </c>
    </row>
    <row r="16" spans="1:7" ht="15" x14ac:dyDescent="0.2">
      <c r="A16" s="29" t="s">
        <v>19</v>
      </c>
      <c r="B16" s="25">
        <v>2575024.7400000002</v>
      </c>
      <c r="C16" s="59">
        <f t="shared" si="0"/>
        <v>9.6923555405910702E-2</v>
      </c>
      <c r="E16" s="28" t="s">
        <v>20</v>
      </c>
      <c r="F16" s="62"/>
      <c r="G16" s="59">
        <f>F16/$F$37*100</f>
        <v>0</v>
      </c>
    </row>
    <row r="17" spans="1:7" ht="15" x14ac:dyDescent="0.2">
      <c r="A17" s="29" t="s">
        <v>21</v>
      </c>
      <c r="B17" s="25">
        <v>29837825.879999999</v>
      </c>
      <c r="C17" s="59">
        <f t="shared" si="0"/>
        <v>1.1230914114914856</v>
      </c>
      <c r="E17" s="28" t="s">
        <v>22</v>
      </c>
      <c r="F17" s="62">
        <v>440100</v>
      </c>
      <c r="G17" s="59">
        <f>F17/$F$37*100</f>
        <v>1.8337166670193274E-2</v>
      </c>
    </row>
    <row r="18" spans="1:7" ht="15" x14ac:dyDescent="0.2">
      <c r="A18" s="29" t="s">
        <v>23</v>
      </c>
      <c r="B18" s="25">
        <v>15022610.18</v>
      </c>
      <c r="C18" s="59">
        <f t="shared" si="0"/>
        <v>0.56544885472542217</v>
      </c>
      <c r="E18" s="28" t="s">
        <v>24</v>
      </c>
      <c r="F18" s="62"/>
      <c r="G18" s="59">
        <f t="shared" ref="G18:G22" si="1">F18/$F$37*100</f>
        <v>0</v>
      </c>
    </row>
    <row r="19" spans="1:7" ht="15" x14ac:dyDescent="0.2">
      <c r="A19" s="29" t="s">
        <v>25</v>
      </c>
      <c r="B19" s="25">
        <v>264553000</v>
      </c>
      <c r="C19" s="59">
        <f t="shared" si="0"/>
        <v>9.9577363102538161</v>
      </c>
      <c r="E19" s="28" t="s">
        <v>26</v>
      </c>
      <c r="F19" s="62"/>
      <c r="G19" s="59">
        <f t="shared" si="1"/>
        <v>0</v>
      </c>
    </row>
    <row r="20" spans="1:7" ht="15" x14ac:dyDescent="0.2">
      <c r="A20" s="29" t="s">
        <v>27</v>
      </c>
      <c r="B20" s="25"/>
      <c r="C20" s="59">
        <f t="shared" si="0"/>
        <v>0</v>
      </c>
      <c r="E20" s="28" t="s">
        <v>28</v>
      </c>
      <c r="F20" s="62">
        <v>208882715.08000001</v>
      </c>
      <c r="G20" s="59">
        <f>F20/$F$37*100</f>
        <v>8.7032882548158472</v>
      </c>
    </row>
    <row r="21" spans="1:7" ht="15" x14ac:dyDescent="0.2">
      <c r="A21" s="29" t="s">
        <v>29</v>
      </c>
      <c r="B21" s="25">
        <v>27460954.09</v>
      </c>
      <c r="C21" s="59">
        <f t="shared" si="0"/>
        <v>1.0336263042044733</v>
      </c>
      <c r="E21" s="28" t="s">
        <v>30</v>
      </c>
      <c r="F21" s="62">
        <v>2183377472.4000001</v>
      </c>
      <c r="G21" s="59">
        <f>F21/$F$37*100</f>
        <v>90.972407669493577</v>
      </c>
    </row>
    <row r="22" spans="1:7" ht="15" x14ac:dyDescent="0.2">
      <c r="A22" s="29" t="s">
        <v>31</v>
      </c>
      <c r="B22" s="25">
        <v>13819458.810000001</v>
      </c>
      <c r="C22" s="59">
        <f t="shared" si="0"/>
        <v>0.52016241275054143</v>
      </c>
      <c r="E22" s="28" t="s">
        <v>32</v>
      </c>
      <c r="F22" s="62"/>
      <c r="G22" s="59">
        <f t="shared" si="1"/>
        <v>0</v>
      </c>
    </row>
    <row r="23" spans="1:7" ht="15" x14ac:dyDescent="0.2">
      <c r="A23" s="29" t="s">
        <v>58</v>
      </c>
      <c r="B23" s="25">
        <v>171888703.78</v>
      </c>
      <c r="C23" s="59">
        <f t="shared" si="0"/>
        <v>6.4698657242691198</v>
      </c>
      <c r="E23" s="28" t="s">
        <v>33</v>
      </c>
      <c r="F23" s="62">
        <v>6586464.4500000002</v>
      </c>
      <c r="G23" s="59">
        <f>F23/$F$37*100</f>
        <v>0.27443103019075865</v>
      </c>
    </row>
    <row r="24" spans="1:7" ht="15" x14ac:dyDescent="0.2">
      <c r="A24" s="29" t="s">
        <v>34</v>
      </c>
      <c r="B24" s="25">
        <v>7110879.4900000002</v>
      </c>
      <c r="C24" s="59">
        <f t="shared" si="0"/>
        <v>0.26765246621815719</v>
      </c>
      <c r="E24" s="28" t="s">
        <v>35</v>
      </c>
      <c r="F24" s="62">
        <v>756874.85</v>
      </c>
      <c r="G24" s="59">
        <f>F24/$F$37*100</f>
        <v>3.153587882964675E-2</v>
      </c>
    </row>
    <row r="25" spans="1:7" ht="15" x14ac:dyDescent="0.2">
      <c r="A25" s="29" t="s">
        <v>36</v>
      </c>
      <c r="B25" s="25">
        <v>9335557.1999999993</v>
      </c>
      <c r="C25" s="59">
        <f t="shared" si="0"/>
        <v>0.35138901054568061</v>
      </c>
      <c r="E25" s="28"/>
      <c r="F25" s="25"/>
      <c r="G25" s="59"/>
    </row>
    <row r="26" spans="1:7" ht="15" x14ac:dyDescent="0.2">
      <c r="A26" s="12" t="s">
        <v>37</v>
      </c>
      <c r="B26" s="25">
        <v>1477295473.1900001</v>
      </c>
      <c r="C26" s="59">
        <f t="shared" si="0"/>
        <v>55.605186009448602</v>
      </c>
      <c r="E26" s="28"/>
      <c r="F26" s="25"/>
      <c r="G26" s="59"/>
    </row>
    <row r="27" spans="1:7" ht="15" x14ac:dyDescent="0.2">
      <c r="A27" s="12" t="s">
        <v>38</v>
      </c>
      <c r="B27" s="25">
        <f>SUM(B28:B36)</f>
        <v>485112000.40999997</v>
      </c>
      <c r="C27" s="59">
        <f t="shared" si="0"/>
        <v>18.259544896570898</v>
      </c>
      <c r="E27" s="28"/>
      <c r="F27" s="25"/>
      <c r="G27" s="59"/>
    </row>
    <row r="28" spans="1:7" ht="15" x14ac:dyDescent="0.2">
      <c r="A28" s="70" t="s">
        <v>42</v>
      </c>
      <c r="B28" s="62">
        <v>85950000</v>
      </c>
      <c r="C28" s="60"/>
      <c r="E28" s="28"/>
      <c r="F28" s="25"/>
      <c r="G28" s="59"/>
    </row>
    <row r="29" spans="1:7" ht="15" x14ac:dyDescent="0.2">
      <c r="A29" s="70" t="s">
        <v>49</v>
      </c>
      <c r="B29" s="62">
        <v>138214485.66</v>
      </c>
      <c r="C29" s="60"/>
      <c r="E29" s="28"/>
      <c r="F29" s="25"/>
      <c r="G29" s="59"/>
    </row>
    <row r="30" spans="1:7" ht="15" x14ac:dyDescent="0.2">
      <c r="A30" s="70" t="s">
        <v>50</v>
      </c>
      <c r="B30" s="62">
        <v>8300391.4699999997</v>
      </c>
      <c r="C30" s="60"/>
      <c r="E30" s="28"/>
      <c r="F30" s="25"/>
      <c r="G30" s="59"/>
    </row>
    <row r="31" spans="1:7" ht="15" x14ac:dyDescent="0.2">
      <c r="A31" s="70" t="s">
        <v>51</v>
      </c>
      <c r="B31" s="62">
        <v>894043.91</v>
      </c>
      <c r="C31" s="60"/>
      <c r="E31" s="28"/>
      <c r="F31" s="25"/>
      <c r="G31" s="59"/>
    </row>
    <row r="32" spans="1:7" ht="15" x14ac:dyDescent="0.2">
      <c r="A32" s="70" t="s">
        <v>52</v>
      </c>
      <c r="B32" s="62">
        <v>14768258.4</v>
      </c>
      <c r="C32" s="60"/>
      <c r="E32" s="28"/>
      <c r="F32" s="25"/>
      <c r="G32" s="59"/>
    </row>
    <row r="33" spans="1:7" ht="15" x14ac:dyDescent="0.2">
      <c r="A33" s="70" t="s">
        <v>53</v>
      </c>
      <c r="B33" s="62">
        <v>14657068.970000001</v>
      </c>
      <c r="C33" s="60"/>
      <c r="E33" s="28"/>
      <c r="F33" s="25"/>
      <c r="G33" s="67"/>
    </row>
    <row r="34" spans="1:7" ht="15" x14ac:dyDescent="0.2">
      <c r="A34" s="70" t="s">
        <v>39</v>
      </c>
      <c r="B34" s="62">
        <v>17957024.989999998</v>
      </c>
      <c r="C34" s="60"/>
      <c r="E34" s="28"/>
      <c r="F34" s="25"/>
      <c r="G34" s="67"/>
    </row>
    <row r="35" spans="1:7" ht="15" x14ac:dyDescent="0.2">
      <c r="A35" s="70" t="s">
        <v>54</v>
      </c>
      <c r="B35" s="62">
        <v>5569887.1600000001</v>
      </c>
      <c r="C35" s="60"/>
      <c r="E35" s="28"/>
      <c r="F35" s="25"/>
      <c r="G35" s="67"/>
    </row>
    <row r="36" spans="1:7" ht="15" x14ac:dyDescent="0.2">
      <c r="A36" s="70" t="s">
        <v>55</v>
      </c>
      <c r="B36" s="63">
        <f>888376.89+2471911.71+189503.85+2320567.96+192930479.44</f>
        <v>198800839.84999999</v>
      </c>
      <c r="C36" s="60"/>
      <c r="E36" s="28"/>
      <c r="F36" s="69"/>
      <c r="G36" s="67"/>
    </row>
    <row r="37" spans="1:7" ht="15" x14ac:dyDescent="0.2">
      <c r="A37" s="30" t="s">
        <v>40</v>
      </c>
      <c r="B37" s="14">
        <f>SUM(B13:B27)</f>
        <v>2656758441.4499998</v>
      </c>
      <c r="C37" s="31">
        <f>SUM(C13:C36)</f>
        <v>100.00000000000001</v>
      </c>
      <c r="D37" s="32"/>
      <c r="E37" s="33" t="s">
        <v>41</v>
      </c>
      <c r="F37" s="14">
        <f>SUM(F13:F24)</f>
        <v>2400043626.7799997</v>
      </c>
      <c r="G37" s="31">
        <f>SUM(G13:G36)</f>
        <v>100.00000000000001</v>
      </c>
    </row>
    <row r="38" spans="1:7" x14ac:dyDescent="0.2">
      <c r="A38" s="34"/>
      <c r="B38" s="35"/>
      <c r="C38" s="35"/>
      <c r="D38" s="36"/>
      <c r="E38" s="36"/>
      <c r="F38" s="35"/>
      <c r="G38" s="37"/>
    </row>
    <row r="39" spans="1:7" x14ac:dyDescent="0.2">
      <c r="A39" s="71" t="s">
        <v>59</v>
      </c>
      <c r="B39" s="72"/>
      <c r="C39" s="38"/>
      <c r="D39" s="39"/>
      <c r="E39" s="71" t="s">
        <v>60</v>
      </c>
      <c r="F39" s="72"/>
      <c r="G39" s="38"/>
    </row>
    <row r="40" spans="1:7" x14ac:dyDescent="0.2">
      <c r="A40" s="5" t="s">
        <v>5</v>
      </c>
      <c r="B40" s="64">
        <v>1969.34</v>
      </c>
      <c r="C40" s="41"/>
      <c r="D40" s="40"/>
      <c r="E40" s="5" t="s">
        <v>2</v>
      </c>
      <c r="F40" s="64">
        <v>344879658.11000001</v>
      </c>
      <c r="G40" s="41"/>
    </row>
    <row r="41" spans="1:7" x14ac:dyDescent="0.2">
      <c r="A41" s="11" t="s">
        <v>7</v>
      </c>
      <c r="B41" s="65">
        <v>67491501.590000004</v>
      </c>
      <c r="C41" s="41"/>
      <c r="D41" s="40"/>
      <c r="E41" s="11" t="s">
        <v>6</v>
      </c>
      <c r="F41" s="65">
        <v>2831526.22</v>
      </c>
      <c r="G41" s="41"/>
    </row>
    <row r="42" spans="1:7" ht="14.25" customHeight="1" x14ac:dyDescent="0.2">
      <c r="A42" s="11" t="s">
        <v>8</v>
      </c>
      <c r="B42" s="65">
        <v>1858474.81</v>
      </c>
      <c r="C42" s="41"/>
      <c r="D42" s="40"/>
      <c r="E42" s="11" t="s">
        <v>43</v>
      </c>
      <c r="F42" s="65">
        <v>2764089.12</v>
      </c>
      <c r="G42" s="41"/>
    </row>
    <row r="43" spans="1:7" x14ac:dyDescent="0.2">
      <c r="A43" s="11" t="s">
        <v>10</v>
      </c>
      <c r="B43" s="65">
        <f>22000+2393.3</f>
        <v>24393.3</v>
      </c>
      <c r="C43" s="41"/>
      <c r="D43" s="40"/>
      <c r="E43" s="11" t="s">
        <v>9</v>
      </c>
      <c r="F43" s="9"/>
      <c r="G43" s="41"/>
    </row>
    <row r="44" spans="1:7" x14ac:dyDescent="0.2">
      <c r="A44" s="11" t="s">
        <v>48</v>
      </c>
      <c r="B44" s="66"/>
      <c r="C44" s="41"/>
      <c r="D44" s="40"/>
      <c r="E44" s="11" t="s">
        <v>11</v>
      </c>
      <c r="F44" s="66">
        <v>64258.67</v>
      </c>
      <c r="G44" s="41"/>
    </row>
    <row r="45" spans="1:7" ht="15" x14ac:dyDescent="0.2">
      <c r="A45" s="30" t="s">
        <v>12</v>
      </c>
      <c r="B45" s="42">
        <f>SUM(B40:B44)</f>
        <v>69376339.040000007</v>
      </c>
      <c r="C45" s="43"/>
      <c r="D45" s="44"/>
      <c r="E45" s="30" t="s">
        <v>12</v>
      </c>
      <c r="F45" s="42">
        <f>SUM(F40:F44)</f>
        <v>350539532.12000006</v>
      </c>
      <c r="G45" s="43"/>
    </row>
    <row r="46" spans="1:7" x14ac:dyDescent="0.2">
      <c r="A46" s="18"/>
      <c r="B46" s="45"/>
      <c r="C46" s="21"/>
      <c r="E46" s="21"/>
      <c r="F46" s="45"/>
      <c r="G46" s="46"/>
    </row>
    <row r="47" spans="1:7" ht="15" x14ac:dyDescent="0.2">
      <c r="A47" s="47" t="s">
        <v>1</v>
      </c>
      <c r="B47" s="48">
        <f>B10+B37+B45</f>
        <v>2882195319.9599996</v>
      </c>
      <c r="C47" s="49"/>
      <c r="D47" s="50"/>
      <c r="E47" s="47" t="s">
        <v>1</v>
      </c>
      <c r="F47" s="48">
        <f>F10+F37+F45</f>
        <v>2882195319.9599996</v>
      </c>
      <c r="G47" s="49"/>
    </row>
    <row r="48" spans="1:7" x14ac:dyDescent="0.2">
      <c r="A48" s="51"/>
      <c r="B48" s="52"/>
      <c r="C48" s="52"/>
      <c r="E48" s="51"/>
      <c r="F48" s="52"/>
      <c r="G48" s="19"/>
    </row>
    <row r="49" spans="1:7" x14ac:dyDescent="0.2">
      <c r="A49" s="21"/>
      <c r="B49" s="19"/>
      <c r="C49" s="19"/>
      <c r="E49" s="21"/>
      <c r="F49" s="21"/>
      <c r="G49" s="19"/>
    </row>
    <row r="50" spans="1:7" x14ac:dyDescent="0.2">
      <c r="A50" s="21"/>
      <c r="B50" s="19"/>
      <c r="C50" s="19"/>
      <c r="E50" s="21"/>
      <c r="F50" s="21"/>
      <c r="G50" s="19"/>
    </row>
    <row r="51" spans="1:7" x14ac:dyDescent="0.2">
      <c r="A51" s="21"/>
      <c r="B51" s="19"/>
      <c r="C51" s="19"/>
      <c r="E51" s="21"/>
      <c r="F51" s="21"/>
      <c r="G51" s="19"/>
    </row>
    <row r="52" spans="1:7" x14ac:dyDescent="0.2">
      <c r="A52" s="21"/>
      <c r="B52" s="19"/>
      <c r="C52" s="19"/>
      <c r="E52" s="21"/>
      <c r="F52" s="21"/>
      <c r="G52" s="19"/>
    </row>
    <row r="53" spans="1:7" x14ac:dyDescent="0.2">
      <c r="A53" s="8"/>
      <c r="B53" s="53"/>
      <c r="C53" s="53"/>
      <c r="D53" s="8"/>
      <c r="E53" s="8"/>
      <c r="F53" s="8"/>
      <c r="G53" s="19"/>
    </row>
    <row r="54" spans="1:7" x14ac:dyDescent="0.2">
      <c r="A54" s="8"/>
      <c r="B54" s="53"/>
      <c r="C54" s="53"/>
      <c r="D54" s="8"/>
      <c r="E54" s="8"/>
      <c r="F54" s="8"/>
      <c r="G54" s="19"/>
    </row>
    <row r="55" spans="1:7" x14ac:dyDescent="0.2">
      <c r="A55" s="8"/>
      <c r="B55" s="53"/>
      <c r="C55" s="53"/>
      <c r="D55" s="8"/>
      <c r="E55" s="8"/>
      <c r="F55" s="8"/>
      <c r="G55" s="19"/>
    </row>
    <row r="56" spans="1:7" x14ac:dyDescent="0.2">
      <c r="A56" s="8"/>
      <c r="B56" s="53"/>
      <c r="C56" s="53"/>
      <c r="D56" s="8"/>
      <c r="E56" s="8"/>
      <c r="F56" s="8"/>
      <c r="G56" s="19"/>
    </row>
    <row r="57" spans="1:7" x14ac:dyDescent="0.2">
      <c r="A57" s="8"/>
      <c r="B57" s="53"/>
      <c r="C57" s="53"/>
      <c r="D57" s="8"/>
      <c r="E57" s="8"/>
      <c r="F57" s="8"/>
      <c r="G57" s="19"/>
    </row>
    <row r="58" spans="1:7" x14ac:dyDescent="0.2">
      <c r="A58" s="8"/>
      <c r="B58" s="53"/>
      <c r="C58" s="53"/>
      <c r="D58" s="8"/>
      <c r="E58" s="8"/>
      <c r="F58" s="8"/>
      <c r="G58" s="19"/>
    </row>
    <row r="59" spans="1:7" x14ac:dyDescent="0.2">
      <c r="A59" s="8"/>
      <c r="B59" s="53"/>
      <c r="C59" s="53"/>
      <c r="D59" s="8"/>
      <c r="E59" s="8"/>
      <c r="F59" s="8"/>
      <c r="G59" s="19"/>
    </row>
    <row r="60" spans="1:7" x14ac:dyDescent="0.2">
      <c r="A60" s="8"/>
      <c r="B60" s="53"/>
      <c r="C60" s="53"/>
      <c r="D60" s="8"/>
      <c r="E60" s="8"/>
      <c r="F60" s="8"/>
      <c r="G60" s="19"/>
    </row>
    <row r="61" spans="1:7" x14ac:dyDescent="0.2">
      <c r="A61" s="8"/>
      <c r="B61" s="53"/>
      <c r="C61" s="53"/>
      <c r="D61" s="8"/>
      <c r="E61" s="8"/>
      <c r="F61" s="8"/>
      <c r="G61" s="19"/>
    </row>
    <row r="62" spans="1:7" x14ac:dyDescent="0.2">
      <c r="A62" s="8"/>
      <c r="B62" s="53"/>
      <c r="C62" s="53"/>
      <c r="D62" s="8"/>
      <c r="E62" s="8"/>
      <c r="F62" s="8"/>
      <c r="G62" s="19"/>
    </row>
    <row r="63" spans="1:7" x14ac:dyDescent="0.2">
      <c r="A63" s="21"/>
      <c r="B63" s="54"/>
      <c r="C63" s="54"/>
      <c r="D63" s="54"/>
      <c r="E63" s="54"/>
      <c r="F63" s="54"/>
      <c r="G63" s="21"/>
    </row>
    <row r="77" spans="1:7" x14ac:dyDescent="0.2">
      <c r="A77" s="34"/>
      <c r="B77" s="55"/>
      <c r="C77" s="55"/>
      <c r="D77" s="55"/>
      <c r="G77" s="55"/>
    </row>
    <row r="84" spans="2:7" x14ac:dyDescent="0.2">
      <c r="B84" s="55"/>
      <c r="D84" s="57"/>
      <c r="E84" s="57"/>
      <c r="F84" s="57"/>
      <c r="G84" s="58"/>
    </row>
    <row r="88" spans="2:7" x14ac:dyDescent="0.2">
      <c r="B88" s="55"/>
      <c r="C88" s="56" t="s">
        <v>3</v>
      </c>
    </row>
  </sheetData>
  <mergeCells count="8">
    <mergeCell ref="A39:B39"/>
    <mergeCell ref="E39:F39"/>
    <mergeCell ref="A1:G1"/>
    <mergeCell ref="A2:G2"/>
    <mergeCell ref="A4:C4"/>
    <mergeCell ref="E4:G4"/>
    <mergeCell ref="A12:B12"/>
    <mergeCell ref="E12:F12"/>
  </mergeCells>
  <printOptions horizontalCentered="1"/>
  <pageMargins left="0" right="0" top="0.74803149606299213" bottom="0.74803149606299213" header="0.31496062992125984" footer="0.31496062992125984"/>
  <pageSetup paperSize="9" scale="80" orientation="portrait" r:id="rId1"/>
  <rowBreaks count="1" manualBreakCount="1">
    <brk id="64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 1</vt:lpstr>
      <vt:lpstr>'Sayfa 1'!Yazdırma_Alanı</vt:lpstr>
    </vt:vector>
  </TitlesOfParts>
  <Company>YEMİNLİ MALİ MÜŞAVİRLİK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C&amp;C</dc:creator>
  <cp:lastModifiedBy>Windows Kullanıcısı</cp:lastModifiedBy>
  <cp:lastPrinted>2025-04-03T11:24:43Z</cp:lastPrinted>
  <dcterms:created xsi:type="dcterms:W3CDTF">2001-08-21T06:21:40Z</dcterms:created>
  <dcterms:modified xsi:type="dcterms:W3CDTF">2025-04-03T11:47:03Z</dcterms:modified>
</cp:coreProperties>
</file>